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4DB82B64-A58B-4EEE-B47A-F4F43302E8A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 " sheetId="6" r:id="rId1"/>
  </sheets>
  <definedNames>
    <definedName name="_xlnm._FilterDatabase" localSheetId="0" hidden="1">'3.1.1 '!$B$6:$O$37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6" l="1"/>
  <c r="I35" i="6"/>
  <c r="H35" i="6"/>
  <c r="L34" i="6"/>
  <c r="N34" i="6" s="1"/>
  <c r="L33" i="6"/>
  <c r="N33" i="6" s="1"/>
  <c r="L32" i="6"/>
  <c r="N32" i="6" s="1"/>
  <c r="L31" i="6"/>
  <c r="N31" i="6" s="1"/>
  <c r="L30" i="6"/>
  <c r="N30" i="6" s="1"/>
  <c r="L29" i="6"/>
  <c r="N29" i="6" s="1"/>
  <c r="L28" i="6"/>
  <c r="N28" i="6" s="1"/>
  <c r="L27" i="6"/>
  <c r="N27" i="6" s="1"/>
  <c r="M26" i="6"/>
  <c r="I26" i="6"/>
  <c r="H26" i="6"/>
  <c r="L25" i="6"/>
  <c r="N25" i="6" s="1"/>
  <c r="L24" i="6"/>
  <c r="N24" i="6" s="1"/>
  <c r="L23" i="6"/>
  <c r="M22" i="6"/>
  <c r="I22" i="6"/>
  <c r="H22" i="6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5" i="6"/>
  <c r="N15" i="6" s="1"/>
  <c r="L14" i="6"/>
  <c r="N14" i="6" s="1"/>
  <c r="L13" i="6"/>
  <c r="N13" i="6" s="1"/>
  <c r="L12" i="6"/>
  <c r="N12" i="6" s="1"/>
  <c r="L11" i="6"/>
  <c r="N11" i="6" s="1"/>
  <c r="L10" i="6"/>
  <c r="N10" i="6" s="1"/>
  <c r="L9" i="6"/>
  <c r="N9" i="6" s="1"/>
  <c r="L8" i="6"/>
  <c r="N8" i="6" s="1"/>
  <c r="L7" i="6"/>
  <c r="N7" i="6" s="1"/>
  <c r="L26" i="6" l="1"/>
  <c r="N23" i="6"/>
  <c r="N26" i="6" s="1"/>
  <c r="I36" i="6"/>
  <c r="M36" i="6"/>
  <c r="H36" i="6"/>
  <c r="N35" i="6"/>
  <c r="N22" i="6"/>
  <c r="L22" i="6"/>
  <c r="L35" i="6"/>
  <c r="N36" i="6" l="1"/>
  <c r="L36" i="6"/>
</calcChain>
</file>

<file path=xl/sharedStrings.xml><?xml version="1.0" encoding="utf-8"?>
<sst xmlns="http://schemas.openxmlformats.org/spreadsheetml/2006/main" count="185" uniqueCount="41">
  <si>
    <t>№ п/п</t>
  </si>
  <si>
    <t>Наименование</t>
  </si>
  <si>
    <t>Масса Нетто; кг</t>
  </si>
  <si>
    <t>Масса Брутто; кг</t>
  </si>
  <si>
    <t>Место складирования</t>
  </si>
  <si>
    <t>Цена без НДС; руб.</t>
  </si>
  <si>
    <t>Сумма без НДС; руб.</t>
  </si>
  <si>
    <t>Сумма с НДС; руб.</t>
  </si>
  <si>
    <t>Х</t>
  </si>
  <si>
    <t>Должность</t>
  </si>
  <si>
    <t>(Фамилия И.О.)</t>
  </si>
  <si>
    <t>подпись,  печать</t>
  </si>
  <si>
    <t>Тара/ Упаковка</t>
  </si>
  <si>
    <t>Характеристика (лом/отходы/ имущество)</t>
  </si>
  <si>
    <t>ЛЧМ</t>
  </si>
  <si>
    <t>Размеры грузового места (макс) ДхШхВ; мм</t>
  </si>
  <si>
    <t>Итого:</t>
  </si>
  <si>
    <t>Всего:</t>
  </si>
  <si>
    <t>группа II - Направляющий аппарат</t>
  </si>
  <si>
    <t>группа II - Рабочее колесо</t>
  </si>
  <si>
    <t>Приложение 3.1.1</t>
  </si>
  <si>
    <r>
      <t xml:space="preserve">Ханты-Мансийский Автономный 
Округ-Югра, 619 км Федеральной автодороги Тюмень-Сургут, 
район пос. Сентябрьский, 
</t>
    </r>
    <r>
      <rPr>
        <b/>
        <sz val="11"/>
        <color theme="1"/>
        <rFont val="Times New Roman"/>
        <family val="1"/>
        <charset val="204"/>
      </rPr>
      <t>Западно-Малобалыкское месторождение</t>
    </r>
  </si>
  <si>
    <r>
      <rPr>
        <b/>
        <sz val="11"/>
        <color theme="1"/>
        <rFont val="Times New Roman"/>
        <family val="1"/>
        <charset val="204"/>
      </rPr>
      <t>ООО «НТС-Лидер</t>
    </r>
    <r>
      <rPr>
        <sz val="11"/>
        <color theme="1"/>
        <rFont val="Times New Roman"/>
        <family val="1"/>
        <charset val="204"/>
      </rPr>
      <t>», РПУ №5, ХМАО-Югра, Нижневартовский район, г. Мегион, пгт. Высокий, 
городок БПТОИКО</t>
    </r>
  </si>
  <si>
    <t>5А</t>
  </si>
  <si>
    <t>5А группа I (Головка верхняя, подшипник, пята, подпятник, муфта, основание, статор обмотанный)</t>
  </si>
  <si>
    <t>ФККО</t>
  </si>
  <si>
    <t>4 61 010 01 20 5</t>
  </si>
  <si>
    <t>3 61 212 03 22 5</t>
  </si>
  <si>
    <t>Стружка 16А</t>
  </si>
  <si>
    <t>Номенклатура</t>
  </si>
  <si>
    <t>ЮКБ00023957</t>
  </si>
  <si>
    <t>БРАК МУФТЫ</t>
  </si>
  <si>
    <t>Обрезки НКТ</t>
  </si>
  <si>
    <t>НДС; руб.</t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</si>
  <si>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</si>
  <si>
    <t xml:space="preserve">   *Примечание: Объемы лома, отходов черных металлов указано ориентировочно</t>
  </si>
  <si>
    <t>россыпью</t>
  </si>
  <si>
    <t>-</t>
  </si>
  <si>
    <t>500х1000</t>
  </si>
  <si>
    <t xml:space="preserve">Номенклатура, ориентировочные объемы реализации в 2026 году лома, отходов черных металлов находящихся в собственности ООО «КанБайкал» </t>
  </si>
  <si>
    <t>деревянные ящики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</si>
</sst>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Fill="1"/>
    <xf numFmtId="4" fontId="2" fillId="0" borderId="0" xfId="0" applyNumberFormat="1" applyFont="1" applyFill="1"/>
    <xf numFmtId="164" fontId="2" fillId="0" borderId="0" xfId="0" applyNumberFormat="1" applyFont="1" applyFill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3" fontId="5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3" fontId="2" fillId="0" borderId="0" xfId="0" applyNumberFormat="1" applyFont="1" applyFill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 wrapText="1"/>
    </xf>
    <xf numFmtId="3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9" fillId="0" borderId="0" xfId="0" applyFont="1" applyFill="1" applyAlignment="1">
      <alignment horizontal="center" vertical="top"/>
    </xf>
    <xf numFmtId="0" fontId="8" fillId="0" borderId="7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topLeftCell="D1" zoomScaleNormal="100" workbookViewId="0">
      <selection activeCell="O1" sqref="O1"/>
    </sheetView>
  </sheetViews>
  <sheetFormatPr defaultColWidth="9.1796875" defaultRowHeight="14" x14ac:dyDescent="0.35"/>
  <cols>
    <col min="1" max="1" width="4" style="3" customWidth="1"/>
    <col min="2" max="2" width="5.81640625" style="3" bestFit="1" customWidth="1"/>
    <col min="3" max="3" width="35.453125" style="3" customWidth="1"/>
    <col min="4" max="4" width="17.26953125" style="3" customWidth="1"/>
    <col min="5" max="5" width="20.81640625" style="3" customWidth="1"/>
    <col min="6" max="6" width="17.26953125" style="3" customWidth="1"/>
    <col min="7" max="7" width="19.26953125" style="3" customWidth="1"/>
    <col min="8" max="8" width="14" style="3" customWidth="1"/>
    <col min="9" max="9" width="13.1796875" style="3" customWidth="1"/>
    <col min="10" max="12" width="15.54296875" style="3" customWidth="1"/>
    <col min="13" max="13" width="15.1796875" style="3" customWidth="1"/>
    <col min="14" max="14" width="14.54296875" style="3" customWidth="1"/>
    <col min="15" max="15" width="34.81640625" style="3" customWidth="1"/>
    <col min="16" max="16384" width="9.1796875" style="3"/>
  </cols>
  <sheetData>
    <row r="1" spans="2:15" s="30" customFormat="1" ht="25.5" x14ac:dyDescent="0.35">
      <c r="O1" s="44" t="s">
        <v>20</v>
      </c>
    </row>
    <row r="2" spans="2:15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2:15" s="12" customFormat="1" ht="24" customHeight="1" x14ac:dyDescent="0.35">
      <c r="B4" s="39" t="s">
        <v>39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15" ht="14.25" customHeight="1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5" ht="56" x14ac:dyDescent="0.35">
      <c r="B6" s="1" t="s">
        <v>0</v>
      </c>
      <c r="C6" s="1" t="s">
        <v>1</v>
      </c>
      <c r="D6" s="1" t="s">
        <v>13</v>
      </c>
      <c r="E6" s="1" t="s">
        <v>29</v>
      </c>
      <c r="F6" s="10" t="s">
        <v>25</v>
      </c>
      <c r="G6" s="1" t="s">
        <v>12</v>
      </c>
      <c r="H6" s="1" t="s">
        <v>2</v>
      </c>
      <c r="I6" s="1" t="s">
        <v>3</v>
      </c>
      <c r="J6" s="1" t="s">
        <v>15</v>
      </c>
      <c r="K6" s="2" t="s">
        <v>5</v>
      </c>
      <c r="L6" s="2" t="s">
        <v>6</v>
      </c>
      <c r="M6" s="2" t="s">
        <v>33</v>
      </c>
      <c r="N6" s="2" t="s">
        <v>7</v>
      </c>
      <c r="O6" s="1" t="s">
        <v>4</v>
      </c>
    </row>
    <row r="7" spans="2:15" s="16" customFormat="1" ht="22.5" customHeight="1" x14ac:dyDescent="0.3">
      <c r="B7" s="13">
        <v>1</v>
      </c>
      <c r="C7" s="13" t="s">
        <v>23</v>
      </c>
      <c r="D7" s="13" t="s">
        <v>14</v>
      </c>
      <c r="E7" s="13" t="s">
        <v>30</v>
      </c>
      <c r="F7" s="14" t="s">
        <v>26</v>
      </c>
      <c r="G7" s="15" t="s">
        <v>36</v>
      </c>
      <c r="H7" s="15">
        <v>355</v>
      </c>
      <c r="I7" s="15">
        <v>355</v>
      </c>
      <c r="J7" s="13" t="s">
        <v>37</v>
      </c>
      <c r="K7" s="15"/>
      <c r="L7" s="15">
        <f t="shared" ref="L7:L34" si="0">H7*K7</f>
        <v>0</v>
      </c>
      <c r="M7" s="13">
        <v>0</v>
      </c>
      <c r="N7" s="15">
        <f t="shared" ref="N7:N34" si="1">L7+M7</f>
        <v>0</v>
      </c>
      <c r="O7" s="40" t="s">
        <v>21</v>
      </c>
    </row>
    <row r="8" spans="2:15" s="16" customFormat="1" ht="22.5" customHeight="1" x14ac:dyDescent="0.3">
      <c r="B8" s="13">
        <v>2</v>
      </c>
      <c r="C8" s="13" t="s">
        <v>23</v>
      </c>
      <c r="D8" s="13" t="s">
        <v>14</v>
      </c>
      <c r="E8" s="13" t="s">
        <v>30</v>
      </c>
      <c r="F8" s="14" t="s">
        <v>26</v>
      </c>
      <c r="G8" s="15" t="s">
        <v>36</v>
      </c>
      <c r="H8" s="15">
        <v>99</v>
      </c>
      <c r="I8" s="15">
        <v>99</v>
      </c>
      <c r="J8" s="13" t="s">
        <v>37</v>
      </c>
      <c r="K8" s="15"/>
      <c r="L8" s="15">
        <f t="shared" si="0"/>
        <v>0</v>
      </c>
      <c r="M8" s="13">
        <v>0</v>
      </c>
      <c r="N8" s="15">
        <f t="shared" si="1"/>
        <v>0</v>
      </c>
      <c r="O8" s="41"/>
    </row>
    <row r="9" spans="2:15" s="16" customFormat="1" ht="22.5" customHeight="1" x14ac:dyDescent="0.3">
      <c r="B9" s="13">
        <v>3</v>
      </c>
      <c r="C9" s="13" t="s">
        <v>23</v>
      </c>
      <c r="D9" s="13" t="s">
        <v>14</v>
      </c>
      <c r="E9" s="13" t="s">
        <v>30</v>
      </c>
      <c r="F9" s="14" t="s">
        <v>26</v>
      </c>
      <c r="G9" s="15" t="s">
        <v>36</v>
      </c>
      <c r="H9" s="15">
        <v>8722</v>
      </c>
      <c r="I9" s="15">
        <v>8722</v>
      </c>
      <c r="J9" s="13" t="s">
        <v>37</v>
      </c>
      <c r="K9" s="15"/>
      <c r="L9" s="15">
        <f t="shared" si="0"/>
        <v>0</v>
      </c>
      <c r="M9" s="13">
        <v>0</v>
      </c>
      <c r="N9" s="15">
        <f t="shared" si="1"/>
        <v>0</v>
      </c>
      <c r="O9" s="41"/>
    </row>
    <row r="10" spans="2:15" s="16" customFormat="1" ht="22.5" customHeight="1" x14ac:dyDescent="0.3">
      <c r="B10" s="13">
        <v>4</v>
      </c>
      <c r="C10" s="13" t="s">
        <v>23</v>
      </c>
      <c r="D10" s="13" t="s">
        <v>14</v>
      </c>
      <c r="E10" s="13" t="s">
        <v>30</v>
      </c>
      <c r="F10" s="14" t="s">
        <v>26</v>
      </c>
      <c r="G10" s="15" t="s">
        <v>36</v>
      </c>
      <c r="H10" s="15">
        <v>280</v>
      </c>
      <c r="I10" s="15">
        <v>280</v>
      </c>
      <c r="J10" s="13" t="s">
        <v>37</v>
      </c>
      <c r="K10" s="15"/>
      <c r="L10" s="15">
        <f t="shared" si="0"/>
        <v>0</v>
      </c>
      <c r="M10" s="13">
        <v>0</v>
      </c>
      <c r="N10" s="15">
        <f t="shared" si="1"/>
        <v>0</v>
      </c>
      <c r="O10" s="41"/>
    </row>
    <row r="11" spans="2:15" s="16" customFormat="1" ht="22.5" customHeight="1" x14ac:dyDescent="0.3">
      <c r="B11" s="13">
        <v>5</v>
      </c>
      <c r="C11" s="13" t="s">
        <v>23</v>
      </c>
      <c r="D11" s="13" t="s">
        <v>14</v>
      </c>
      <c r="E11" s="13" t="s">
        <v>30</v>
      </c>
      <c r="F11" s="14" t="s">
        <v>26</v>
      </c>
      <c r="G11" s="15" t="s">
        <v>36</v>
      </c>
      <c r="H11" s="15">
        <v>3497</v>
      </c>
      <c r="I11" s="15">
        <v>3497</v>
      </c>
      <c r="J11" s="13" t="s">
        <v>37</v>
      </c>
      <c r="K11" s="15"/>
      <c r="L11" s="15">
        <f t="shared" si="0"/>
        <v>0</v>
      </c>
      <c r="M11" s="13">
        <v>0</v>
      </c>
      <c r="N11" s="15">
        <f t="shared" si="1"/>
        <v>0</v>
      </c>
      <c r="O11" s="41"/>
    </row>
    <row r="12" spans="2:15" s="16" customFormat="1" ht="22.5" customHeight="1" x14ac:dyDescent="0.3">
      <c r="B12" s="13">
        <v>6</v>
      </c>
      <c r="C12" s="13" t="s">
        <v>23</v>
      </c>
      <c r="D12" s="13" t="s">
        <v>14</v>
      </c>
      <c r="E12" s="13" t="s">
        <v>30</v>
      </c>
      <c r="F12" s="14" t="s">
        <v>26</v>
      </c>
      <c r="G12" s="15" t="s">
        <v>36</v>
      </c>
      <c r="H12" s="15">
        <v>6727</v>
      </c>
      <c r="I12" s="15">
        <v>6727</v>
      </c>
      <c r="J12" s="13" t="s">
        <v>37</v>
      </c>
      <c r="K12" s="15"/>
      <c r="L12" s="15">
        <f t="shared" si="0"/>
        <v>0</v>
      </c>
      <c r="M12" s="13">
        <v>0</v>
      </c>
      <c r="N12" s="15">
        <f t="shared" si="1"/>
        <v>0</v>
      </c>
      <c r="O12" s="41"/>
    </row>
    <row r="13" spans="2:15" s="16" customFormat="1" ht="22.5" customHeight="1" x14ac:dyDescent="0.3">
      <c r="B13" s="13">
        <v>7</v>
      </c>
      <c r="C13" s="13" t="s">
        <v>23</v>
      </c>
      <c r="D13" s="13" t="s">
        <v>14</v>
      </c>
      <c r="E13" s="13" t="s">
        <v>30</v>
      </c>
      <c r="F13" s="14" t="s">
        <v>26</v>
      </c>
      <c r="G13" s="15" t="s">
        <v>36</v>
      </c>
      <c r="H13" s="15">
        <v>266</v>
      </c>
      <c r="I13" s="15">
        <v>266</v>
      </c>
      <c r="J13" s="13" t="s">
        <v>37</v>
      </c>
      <c r="K13" s="15"/>
      <c r="L13" s="15">
        <f t="shared" si="0"/>
        <v>0</v>
      </c>
      <c r="M13" s="13">
        <v>0</v>
      </c>
      <c r="N13" s="15">
        <f t="shared" si="1"/>
        <v>0</v>
      </c>
      <c r="O13" s="41"/>
    </row>
    <row r="14" spans="2:15" s="16" customFormat="1" ht="22.5" customHeight="1" x14ac:dyDescent="0.3">
      <c r="B14" s="13">
        <v>8</v>
      </c>
      <c r="C14" s="13" t="s">
        <v>23</v>
      </c>
      <c r="D14" s="13" t="s">
        <v>14</v>
      </c>
      <c r="E14" s="13" t="s">
        <v>30</v>
      </c>
      <c r="F14" s="14" t="s">
        <v>26</v>
      </c>
      <c r="G14" s="15" t="s">
        <v>36</v>
      </c>
      <c r="H14" s="15">
        <v>65</v>
      </c>
      <c r="I14" s="15">
        <v>65</v>
      </c>
      <c r="J14" s="13" t="s">
        <v>37</v>
      </c>
      <c r="K14" s="15"/>
      <c r="L14" s="15">
        <f t="shared" si="0"/>
        <v>0</v>
      </c>
      <c r="M14" s="13">
        <v>0</v>
      </c>
      <c r="N14" s="15">
        <f t="shared" si="1"/>
        <v>0</v>
      </c>
      <c r="O14" s="41"/>
    </row>
    <row r="15" spans="2:15" s="16" customFormat="1" ht="22.5" customHeight="1" x14ac:dyDescent="0.3">
      <c r="B15" s="13">
        <v>9</v>
      </c>
      <c r="C15" s="13" t="s">
        <v>23</v>
      </c>
      <c r="D15" s="13" t="s">
        <v>14</v>
      </c>
      <c r="E15" s="13" t="s">
        <v>30</v>
      </c>
      <c r="F15" s="14" t="s">
        <v>26</v>
      </c>
      <c r="G15" s="15" t="s">
        <v>36</v>
      </c>
      <c r="H15" s="15">
        <v>51</v>
      </c>
      <c r="I15" s="15">
        <v>51</v>
      </c>
      <c r="J15" s="13" t="s">
        <v>37</v>
      </c>
      <c r="K15" s="15"/>
      <c r="L15" s="15">
        <f t="shared" si="0"/>
        <v>0</v>
      </c>
      <c r="M15" s="13">
        <v>0</v>
      </c>
      <c r="N15" s="15">
        <f t="shared" si="1"/>
        <v>0</v>
      </c>
      <c r="O15" s="41"/>
    </row>
    <row r="16" spans="2:15" s="16" customFormat="1" ht="22.5" customHeight="1" x14ac:dyDescent="0.3">
      <c r="B16" s="13">
        <v>10</v>
      </c>
      <c r="C16" s="13" t="s">
        <v>23</v>
      </c>
      <c r="D16" s="13" t="s">
        <v>14</v>
      </c>
      <c r="E16" s="13" t="s">
        <v>30</v>
      </c>
      <c r="F16" s="14" t="s">
        <v>26</v>
      </c>
      <c r="G16" s="15" t="s">
        <v>36</v>
      </c>
      <c r="H16" s="15">
        <v>101</v>
      </c>
      <c r="I16" s="15">
        <v>101</v>
      </c>
      <c r="J16" s="13" t="s">
        <v>37</v>
      </c>
      <c r="K16" s="15"/>
      <c r="L16" s="15">
        <f t="shared" si="0"/>
        <v>0</v>
      </c>
      <c r="M16" s="13">
        <v>0</v>
      </c>
      <c r="N16" s="15">
        <f t="shared" si="1"/>
        <v>0</v>
      </c>
      <c r="O16" s="41"/>
    </row>
    <row r="17" spans="2:15" s="16" customFormat="1" ht="22.5" customHeight="1" x14ac:dyDescent="0.3">
      <c r="B17" s="13">
        <v>11</v>
      </c>
      <c r="C17" s="13" t="s">
        <v>23</v>
      </c>
      <c r="D17" s="13" t="s">
        <v>14</v>
      </c>
      <c r="E17" s="13" t="s">
        <v>30</v>
      </c>
      <c r="F17" s="14" t="s">
        <v>26</v>
      </c>
      <c r="G17" s="15" t="s">
        <v>36</v>
      </c>
      <c r="H17" s="15">
        <v>19</v>
      </c>
      <c r="I17" s="15">
        <v>19</v>
      </c>
      <c r="J17" s="13" t="s">
        <v>37</v>
      </c>
      <c r="K17" s="15"/>
      <c r="L17" s="15">
        <f t="shared" si="0"/>
        <v>0</v>
      </c>
      <c r="M17" s="13">
        <v>0</v>
      </c>
      <c r="N17" s="15">
        <f t="shared" si="1"/>
        <v>0</v>
      </c>
      <c r="O17" s="41"/>
    </row>
    <row r="18" spans="2:15" s="16" customFormat="1" ht="51" customHeight="1" x14ac:dyDescent="0.3">
      <c r="B18" s="13">
        <v>12</v>
      </c>
      <c r="C18" s="13" t="s">
        <v>24</v>
      </c>
      <c r="D18" s="13" t="s">
        <v>14</v>
      </c>
      <c r="E18" s="13" t="s">
        <v>30</v>
      </c>
      <c r="F18" s="14" t="s">
        <v>26</v>
      </c>
      <c r="G18" s="15" t="s">
        <v>36</v>
      </c>
      <c r="H18" s="15">
        <v>98</v>
      </c>
      <c r="I18" s="15">
        <v>98</v>
      </c>
      <c r="J18" s="13" t="s">
        <v>37</v>
      </c>
      <c r="K18" s="15"/>
      <c r="L18" s="15">
        <f t="shared" si="0"/>
        <v>0</v>
      </c>
      <c r="M18" s="13">
        <v>0</v>
      </c>
      <c r="N18" s="15">
        <f t="shared" si="1"/>
        <v>0</v>
      </c>
      <c r="O18" s="41"/>
    </row>
    <row r="19" spans="2:15" s="16" customFormat="1" ht="51" customHeight="1" x14ac:dyDescent="0.3">
      <c r="B19" s="13">
        <v>13</v>
      </c>
      <c r="C19" s="13" t="s">
        <v>24</v>
      </c>
      <c r="D19" s="13" t="s">
        <v>14</v>
      </c>
      <c r="E19" s="13" t="s">
        <v>30</v>
      </c>
      <c r="F19" s="14" t="s">
        <v>26</v>
      </c>
      <c r="G19" s="15" t="s">
        <v>36</v>
      </c>
      <c r="H19" s="17">
        <v>107</v>
      </c>
      <c r="I19" s="17">
        <v>107</v>
      </c>
      <c r="J19" s="13" t="s">
        <v>37</v>
      </c>
      <c r="K19" s="15"/>
      <c r="L19" s="15">
        <f t="shared" si="0"/>
        <v>0</v>
      </c>
      <c r="M19" s="13">
        <v>0</v>
      </c>
      <c r="N19" s="15">
        <f t="shared" si="1"/>
        <v>0</v>
      </c>
      <c r="O19" s="41"/>
    </row>
    <row r="20" spans="2:15" s="16" customFormat="1" ht="24.75" customHeight="1" x14ac:dyDescent="0.3">
      <c r="B20" s="13">
        <v>14</v>
      </c>
      <c r="C20" s="13" t="s">
        <v>18</v>
      </c>
      <c r="D20" s="13" t="s">
        <v>14</v>
      </c>
      <c r="E20" s="13" t="s">
        <v>30</v>
      </c>
      <c r="F20" s="14" t="s">
        <v>26</v>
      </c>
      <c r="G20" s="15" t="s">
        <v>36</v>
      </c>
      <c r="H20" s="15">
        <v>298</v>
      </c>
      <c r="I20" s="15">
        <v>298</v>
      </c>
      <c r="J20" s="13" t="s">
        <v>37</v>
      </c>
      <c r="K20" s="15"/>
      <c r="L20" s="15">
        <f t="shared" si="0"/>
        <v>0</v>
      </c>
      <c r="M20" s="13">
        <v>0</v>
      </c>
      <c r="N20" s="15">
        <f t="shared" si="1"/>
        <v>0</v>
      </c>
      <c r="O20" s="41"/>
    </row>
    <row r="21" spans="2:15" s="16" customFormat="1" ht="24.75" customHeight="1" x14ac:dyDescent="0.3">
      <c r="B21" s="13">
        <v>15</v>
      </c>
      <c r="C21" s="13" t="s">
        <v>19</v>
      </c>
      <c r="D21" s="13" t="s">
        <v>14</v>
      </c>
      <c r="E21" s="13" t="s">
        <v>30</v>
      </c>
      <c r="F21" s="14" t="s">
        <v>26</v>
      </c>
      <c r="G21" s="15" t="s">
        <v>36</v>
      </c>
      <c r="H21" s="15">
        <v>24</v>
      </c>
      <c r="I21" s="15">
        <v>24</v>
      </c>
      <c r="J21" s="13" t="s">
        <v>37</v>
      </c>
      <c r="K21" s="15"/>
      <c r="L21" s="15">
        <f t="shared" si="0"/>
        <v>0</v>
      </c>
      <c r="M21" s="13">
        <v>0</v>
      </c>
      <c r="N21" s="15">
        <f t="shared" si="1"/>
        <v>0</v>
      </c>
      <c r="O21" s="41"/>
    </row>
    <row r="22" spans="2:15" s="22" customFormat="1" ht="16.5" customHeight="1" x14ac:dyDescent="0.3">
      <c r="B22" s="18"/>
      <c r="C22" s="19" t="s">
        <v>16</v>
      </c>
      <c r="D22" s="18"/>
      <c r="E22" s="18"/>
      <c r="F22" s="18"/>
      <c r="G22" s="18"/>
      <c r="H22" s="20">
        <f>SUM(H7:H21)</f>
        <v>20709</v>
      </c>
      <c r="I22" s="21">
        <f>SUM(I7:I21)</f>
        <v>20709</v>
      </c>
      <c r="J22" s="18"/>
      <c r="K22" s="21"/>
      <c r="L22" s="21">
        <f>SUM(L7:L21)</f>
        <v>0</v>
      </c>
      <c r="M22" s="18">
        <f>SUM(M7:M21)</f>
        <v>0</v>
      </c>
      <c r="N22" s="21">
        <f>SUM(N7:N21)</f>
        <v>0</v>
      </c>
      <c r="O22" s="18"/>
    </row>
    <row r="23" spans="2:15" s="16" customFormat="1" ht="27.75" customHeight="1" x14ac:dyDescent="0.3">
      <c r="B23" s="13">
        <v>1</v>
      </c>
      <c r="C23" s="13" t="s">
        <v>28</v>
      </c>
      <c r="D23" s="13" t="s">
        <v>14</v>
      </c>
      <c r="E23" s="13" t="s">
        <v>30</v>
      </c>
      <c r="F23" s="14" t="s">
        <v>27</v>
      </c>
      <c r="G23" s="15" t="s">
        <v>36</v>
      </c>
      <c r="H23" s="29">
        <v>3081</v>
      </c>
      <c r="I23" s="29">
        <v>3081</v>
      </c>
      <c r="J23" s="13" t="s">
        <v>37</v>
      </c>
      <c r="K23" s="15"/>
      <c r="L23" s="15">
        <f t="shared" si="0"/>
        <v>0</v>
      </c>
      <c r="M23" s="13">
        <v>0</v>
      </c>
      <c r="N23" s="15">
        <f t="shared" si="1"/>
        <v>0</v>
      </c>
      <c r="O23" s="40" t="s">
        <v>22</v>
      </c>
    </row>
    <row r="24" spans="2:15" s="16" customFormat="1" ht="27.75" customHeight="1" x14ac:dyDescent="0.3">
      <c r="B24" s="13">
        <v>2</v>
      </c>
      <c r="C24" s="13" t="s">
        <v>31</v>
      </c>
      <c r="D24" s="13" t="s">
        <v>14</v>
      </c>
      <c r="E24" s="13" t="s">
        <v>30</v>
      </c>
      <c r="F24" s="14" t="s">
        <v>26</v>
      </c>
      <c r="G24" s="15" t="s">
        <v>36</v>
      </c>
      <c r="H24" s="29">
        <v>6362</v>
      </c>
      <c r="I24" s="29">
        <v>6362</v>
      </c>
      <c r="J24" s="13" t="s">
        <v>37</v>
      </c>
      <c r="K24" s="15"/>
      <c r="L24" s="15">
        <f t="shared" si="0"/>
        <v>0</v>
      </c>
      <c r="M24" s="13">
        <v>0</v>
      </c>
      <c r="N24" s="15">
        <f t="shared" si="1"/>
        <v>0</v>
      </c>
      <c r="O24" s="41"/>
    </row>
    <row r="25" spans="2:15" s="16" customFormat="1" ht="27.75" customHeight="1" x14ac:dyDescent="0.3">
      <c r="B25" s="13">
        <v>3</v>
      </c>
      <c r="C25" s="13" t="s">
        <v>32</v>
      </c>
      <c r="D25" s="13" t="s">
        <v>14</v>
      </c>
      <c r="E25" s="13" t="s">
        <v>30</v>
      </c>
      <c r="F25" s="14" t="s">
        <v>26</v>
      </c>
      <c r="G25" s="15" t="s">
        <v>36</v>
      </c>
      <c r="H25" s="29">
        <v>30913</v>
      </c>
      <c r="I25" s="29">
        <v>30913</v>
      </c>
      <c r="J25" s="13" t="s">
        <v>37</v>
      </c>
      <c r="K25" s="15"/>
      <c r="L25" s="15">
        <f t="shared" si="0"/>
        <v>0</v>
      </c>
      <c r="M25" s="13">
        <v>0</v>
      </c>
      <c r="N25" s="15">
        <f t="shared" si="1"/>
        <v>0</v>
      </c>
      <c r="O25" s="41"/>
    </row>
    <row r="26" spans="2:15" s="22" customFormat="1" ht="17.25" customHeight="1" x14ac:dyDescent="0.3">
      <c r="B26" s="18"/>
      <c r="C26" s="19" t="s">
        <v>16</v>
      </c>
      <c r="D26" s="18"/>
      <c r="E26" s="18"/>
      <c r="F26" s="18"/>
      <c r="G26" s="18"/>
      <c r="H26" s="21">
        <f>SUM(H23:H25)</f>
        <v>40356</v>
      </c>
      <c r="I26" s="21">
        <f>SUM(I23:I25)</f>
        <v>40356</v>
      </c>
      <c r="J26" s="18"/>
      <c r="K26" s="21"/>
      <c r="L26" s="21">
        <f>SUM(L23:L25)</f>
        <v>0</v>
      </c>
      <c r="M26" s="18">
        <f>SUM(M23:M25)</f>
        <v>0</v>
      </c>
      <c r="N26" s="21">
        <f>SUM(N23:N25)</f>
        <v>0</v>
      </c>
      <c r="O26" s="18"/>
    </row>
    <row r="27" spans="2:15" s="16" customFormat="1" ht="24.75" customHeight="1" x14ac:dyDescent="0.3">
      <c r="B27" s="13">
        <v>1</v>
      </c>
      <c r="C27" s="13" t="s">
        <v>23</v>
      </c>
      <c r="D27" s="13" t="s">
        <v>14</v>
      </c>
      <c r="E27" s="13" t="s">
        <v>30</v>
      </c>
      <c r="F27" s="14" t="s">
        <v>26</v>
      </c>
      <c r="G27" s="15" t="s">
        <v>36</v>
      </c>
      <c r="H27" s="15">
        <v>236</v>
      </c>
      <c r="I27" s="15">
        <v>236</v>
      </c>
      <c r="J27" s="13" t="s">
        <v>37</v>
      </c>
      <c r="K27" s="15"/>
      <c r="L27" s="15">
        <f t="shared" si="0"/>
        <v>0</v>
      </c>
      <c r="M27" s="13">
        <v>0</v>
      </c>
      <c r="N27" s="15">
        <f t="shared" si="1"/>
        <v>0</v>
      </c>
      <c r="O27" s="41" t="s">
        <v>34</v>
      </c>
    </row>
    <row r="28" spans="2:15" s="16" customFormat="1" ht="24.75" customHeight="1" x14ac:dyDescent="0.3">
      <c r="B28" s="13">
        <v>2</v>
      </c>
      <c r="C28" s="13" t="s">
        <v>23</v>
      </c>
      <c r="D28" s="13" t="s">
        <v>14</v>
      </c>
      <c r="E28" s="13" t="s">
        <v>30</v>
      </c>
      <c r="F28" s="14" t="s">
        <v>26</v>
      </c>
      <c r="G28" s="13" t="s">
        <v>40</v>
      </c>
      <c r="H28" s="15">
        <v>581</v>
      </c>
      <c r="I28" s="29">
        <v>626</v>
      </c>
      <c r="J28" s="13" t="s">
        <v>38</v>
      </c>
      <c r="K28" s="15"/>
      <c r="L28" s="15">
        <f t="shared" si="0"/>
        <v>0</v>
      </c>
      <c r="M28" s="13">
        <v>0</v>
      </c>
      <c r="N28" s="15">
        <f t="shared" si="1"/>
        <v>0</v>
      </c>
      <c r="O28" s="41"/>
    </row>
    <row r="29" spans="2:15" s="16" customFormat="1" ht="24.75" customHeight="1" x14ac:dyDescent="0.3">
      <c r="B29" s="13">
        <v>3</v>
      </c>
      <c r="C29" s="13" t="s">
        <v>23</v>
      </c>
      <c r="D29" s="13" t="s">
        <v>14</v>
      </c>
      <c r="E29" s="13" t="s">
        <v>30</v>
      </c>
      <c r="F29" s="14" t="s">
        <v>26</v>
      </c>
      <c r="G29" s="15" t="s">
        <v>36</v>
      </c>
      <c r="H29" s="15">
        <v>30</v>
      </c>
      <c r="I29" s="15">
        <v>30</v>
      </c>
      <c r="J29" s="13" t="s">
        <v>37</v>
      </c>
      <c r="K29" s="15"/>
      <c r="L29" s="15">
        <f t="shared" si="0"/>
        <v>0</v>
      </c>
      <c r="M29" s="13">
        <v>0</v>
      </c>
      <c r="N29" s="15">
        <f t="shared" si="1"/>
        <v>0</v>
      </c>
      <c r="O29" s="41"/>
    </row>
    <row r="30" spans="2:15" s="16" customFormat="1" ht="24.75" customHeight="1" x14ac:dyDescent="0.3">
      <c r="B30" s="13">
        <v>4</v>
      </c>
      <c r="C30" s="13" t="s">
        <v>23</v>
      </c>
      <c r="D30" s="13" t="s">
        <v>14</v>
      </c>
      <c r="E30" s="13" t="s">
        <v>30</v>
      </c>
      <c r="F30" s="14" t="s">
        <v>26</v>
      </c>
      <c r="G30" s="15" t="s">
        <v>36</v>
      </c>
      <c r="H30" s="15">
        <v>1010</v>
      </c>
      <c r="I30" s="15">
        <v>1010</v>
      </c>
      <c r="J30" s="13" t="s">
        <v>37</v>
      </c>
      <c r="K30" s="15"/>
      <c r="L30" s="15">
        <f t="shared" si="0"/>
        <v>0</v>
      </c>
      <c r="M30" s="13">
        <v>0</v>
      </c>
      <c r="N30" s="15">
        <f t="shared" si="1"/>
        <v>0</v>
      </c>
      <c r="O30" s="41"/>
    </row>
    <row r="31" spans="2:15" s="16" customFormat="1" ht="24.75" customHeight="1" x14ac:dyDescent="0.3">
      <c r="B31" s="13">
        <v>5</v>
      </c>
      <c r="C31" s="13" t="s">
        <v>23</v>
      </c>
      <c r="D31" s="13" t="s">
        <v>14</v>
      </c>
      <c r="E31" s="13" t="s">
        <v>30</v>
      </c>
      <c r="F31" s="14" t="s">
        <v>26</v>
      </c>
      <c r="G31" s="15" t="s">
        <v>36</v>
      </c>
      <c r="H31" s="15">
        <v>1452</v>
      </c>
      <c r="I31" s="15">
        <v>1452</v>
      </c>
      <c r="J31" s="13" t="s">
        <v>37</v>
      </c>
      <c r="K31" s="15"/>
      <c r="L31" s="15">
        <f t="shared" si="0"/>
        <v>0</v>
      </c>
      <c r="M31" s="13">
        <v>0</v>
      </c>
      <c r="N31" s="15">
        <f t="shared" si="1"/>
        <v>0</v>
      </c>
      <c r="O31" s="41"/>
    </row>
    <row r="32" spans="2:15" s="16" customFormat="1" ht="24.75" customHeight="1" x14ac:dyDescent="0.3">
      <c r="B32" s="13">
        <v>6</v>
      </c>
      <c r="C32" s="13" t="s">
        <v>23</v>
      </c>
      <c r="D32" s="13" t="s">
        <v>14</v>
      </c>
      <c r="E32" s="13" t="s">
        <v>30</v>
      </c>
      <c r="F32" s="14" t="s">
        <v>26</v>
      </c>
      <c r="G32" s="15" t="s">
        <v>36</v>
      </c>
      <c r="H32" s="15">
        <v>7695</v>
      </c>
      <c r="I32" s="15">
        <v>7695</v>
      </c>
      <c r="J32" s="13" t="s">
        <v>37</v>
      </c>
      <c r="K32" s="15"/>
      <c r="L32" s="15">
        <f t="shared" si="0"/>
        <v>0</v>
      </c>
      <c r="M32" s="13">
        <v>0</v>
      </c>
      <c r="N32" s="15">
        <f t="shared" si="1"/>
        <v>0</v>
      </c>
      <c r="O32" s="41"/>
    </row>
    <row r="33" spans="2:15" s="16" customFormat="1" ht="24.75" customHeight="1" x14ac:dyDescent="0.3">
      <c r="B33" s="13">
        <v>7</v>
      </c>
      <c r="C33" s="13" t="s">
        <v>23</v>
      </c>
      <c r="D33" s="13" t="s">
        <v>14</v>
      </c>
      <c r="E33" s="13" t="s">
        <v>30</v>
      </c>
      <c r="F33" s="14" t="s">
        <v>26</v>
      </c>
      <c r="G33" s="15" t="s">
        <v>36</v>
      </c>
      <c r="H33" s="15">
        <v>30</v>
      </c>
      <c r="I33" s="15">
        <v>30</v>
      </c>
      <c r="J33" s="13" t="s">
        <v>37</v>
      </c>
      <c r="K33" s="15"/>
      <c r="L33" s="15">
        <f t="shared" si="0"/>
        <v>0</v>
      </c>
      <c r="M33" s="13">
        <v>0</v>
      </c>
      <c r="N33" s="15">
        <f t="shared" si="1"/>
        <v>0</v>
      </c>
      <c r="O33" s="41"/>
    </row>
    <row r="34" spans="2:15" s="16" customFormat="1" ht="51" customHeight="1" x14ac:dyDescent="0.3">
      <c r="B34" s="13">
        <v>8</v>
      </c>
      <c r="C34" s="13" t="s">
        <v>24</v>
      </c>
      <c r="D34" s="13" t="s">
        <v>14</v>
      </c>
      <c r="E34" s="13" t="s">
        <v>30</v>
      </c>
      <c r="F34" s="14" t="s">
        <v>26</v>
      </c>
      <c r="G34" s="15" t="s">
        <v>36</v>
      </c>
      <c r="H34" s="15">
        <v>186</v>
      </c>
      <c r="I34" s="15">
        <v>186</v>
      </c>
      <c r="J34" s="13" t="s">
        <v>37</v>
      </c>
      <c r="K34" s="15"/>
      <c r="L34" s="15">
        <f t="shared" si="0"/>
        <v>0</v>
      </c>
      <c r="M34" s="13">
        <v>0</v>
      </c>
      <c r="N34" s="15">
        <f t="shared" si="1"/>
        <v>0</v>
      </c>
      <c r="O34" s="41"/>
    </row>
    <row r="35" spans="2:15" s="22" customFormat="1" ht="12.75" customHeight="1" x14ac:dyDescent="0.3">
      <c r="B35" s="18"/>
      <c r="C35" s="19" t="s">
        <v>16</v>
      </c>
      <c r="D35" s="18"/>
      <c r="E35" s="18"/>
      <c r="F35" s="18"/>
      <c r="G35" s="18"/>
      <c r="H35" s="21">
        <f>SUM(H27:H34)</f>
        <v>11220</v>
      </c>
      <c r="I35" s="21">
        <f>SUM(I27:I34)</f>
        <v>11265</v>
      </c>
      <c r="J35" s="18"/>
      <c r="K35" s="21"/>
      <c r="L35" s="21">
        <f>SUM(L27:L34)</f>
        <v>0</v>
      </c>
      <c r="M35" s="18">
        <f>SUM(M27:M34)</f>
        <v>0</v>
      </c>
      <c r="N35" s="21">
        <f>SUM(N27:N34)</f>
        <v>0</v>
      </c>
      <c r="O35" s="18"/>
    </row>
    <row r="36" spans="2:15" s="28" customFormat="1" ht="15" customHeight="1" x14ac:dyDescent="0.3">
      <c r="B36" s="42" t="s">
        <v>17</v>
      </c>
      <c r="C36" s="43"/>
      <c r="D36" s="23"/>
      <c r="E36" s="23"/>
      <c r="F36" s="23"/>
      <c r="G36" s="23"/>
      <c r="H36" s="24">
        <f>H22+H26+H35</f>
        <v>72285</v>
      </c>
      <c r="I36" s="25">
        <f>I22+I26+I35</f>
        <v>72330</v>
      </c>
      <c r="J36" s="26" t="s">
        <v>8</v>
      </c>
      <c r="K36" s="26" t="s">
        <v>8</v>
      </c>
      <c r="L36" s="25">
        <f>L22+L26+L35</f>
        <v>0</v>
      </c>
      <c r="M36" s="25">
        <f>M22+M26+M35</f>
        <v>0</v>
      </c>
      <c r="N36" s="25">
        <f>N22+N26+N35</f>
        <v>0</v>
      </c>
      <c r="O36" s="27"/>
    </row>
    <row r="37" spans="2:15" s="7" customFormat="1" ht="24.75" customHeight="1" x14ac:dyDescent="0.4">
      <c r="B37" s="38" t="s">
        <v>35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2:15" s="7" customFormat="1" x14ac:dyDescent="0.3">
      <c r="H38" s="11"/>
      <c r="N38" s="8"/>
    </row>
    <row r="39" spans="2:15" s="31" customFormat="1" ht="17.5" x14ac:dyDescent="0.35">
      <c r="C39" s="32" t="s">
        <v>9</v>
      </c>
      <c r="D39" s="33"/>
      <c r="E39" s="34"/>
      <c r="F39" s="34"/>
      <c r="G39" s="35" t="s">
        <v>10</v>
      </c>
    </row>
    <row r="40" spans="2:15" s="36" customFormat="1" ht="18" x14ac:dyDescent="0.4">
      <c r="D40" s="37" t="s">
        <v>11</v>
      </c>
      <c r="E40" s="37"/>
      <c r="F40" s="37"/>
    </row>
    <row r="41" spans="2:15" x14ac:dyDescent="0.35">
      <c r="H41" s="9"/>
    </row>
  </sheetData>
  <mergeCells count="6">
    <mergeCell ref="B37:O37"/>
    <mergeCell ref="B4:O4"/>
    <mergeCell ref="O7:O21"/>
    <mergeCell ref="O23:O25"/>
    <mergeCell ref="O27:O34"/>
    <mergeCell ref="B36:C36"/>
  </mergeCells>
  <printOptions horizontalCentered="1"/>
  <pageMargins left="0.31496062992125984" right="0.31496062992125984" top="0.47244094488188981" bottom="7.874015748031496E-2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3.1.1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2026-02-02T12:37:57Z</dcterms:modified>
</cp:coreProperties>
</file>